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ts2006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<sst xmlns="http://schemas.openxmlformats.org/spreadsheetml/2006/main" count="73" uniqueCount="62">
  <si>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TMWiM</t>
  </si>
  <si>
    <t>BPK 90</t>
  </si>
  <si>
    <t>Imię i Nazwisko</t>
  </si>
  <si>
    <t>PKS 25</t>
  </si>
  <si>
    <t>Opis 10</t>
  </si>
  <si>
    <t>ZM   10</t>
  </si>
  <si>
    <t>M</t>
  </si>
  <si>
    <t>Zespół       Nazwa</t>
  </si>
  <si>
    <t>Czas</t>
  </si>
  <si>
    <t>Suma</t>
  </si>
  <si>
    <t>Kazimierz Makieła</t>
  </si>
  <si>
    <t>Tomasz Gronau</t>
  </si>
  <si>
    <t>Michał Perliński</t>
  </si>
  <si>
    <t>Sławomir Frynas</t>
  </si>
  <si>
    <t>Piotr Buciak</t>
  </si>
  <si>
    <t>Sławomir Otap</t>
  </si>
  <si>
    <t>GŁUCHY</t>
  </si>
  <si>
    <t>BPK 60</t>
  </si>
  <si>
    <t>PKS 15</t>
  </si>
  <si>
    <t>Wiktor Marczak</t>
  </si>
  <si>
    <t>HKT TREP PTTK</t>
  </si>
  <si>
    <t>4,8,14</t>
  </si>
  <si>
    <t>Inochodziec Lublin</t>
  </si>
  <si>
    <t>KTE STYKI</t>
  </si>
  <si>
    <t>4,8,14,16</t>
  </si>
  <si>
    <t>Katarzyna Palicka, Grzegorz Palicki, Kamil Chylak</t>
  </si>
  <si>
    <t>4,8,10,14,16</t>
  </si>
  <si>
    <t>2,12,14</t>
  </si>
  <si>
    <t>8,9,11</t>
  </si>
  <si>
    <t>Roman Pietrzak            Mariusz Pietrzak</t>
  </si>
  <si>
    <t>8,14,16</t>
  </si>
  <si>
    <t xml:space="preserve"> </t>
  </si>
  <si>
    <t xml:space="preserve"> Krzysztof Kowalczyk   Aleksandra Cendrowska</t>
  </si>
  <si>
    <t>Zulaki</t>
  </si>
  <si>
    <t>4,14,16</t>
  </si>
  <si>
    <t>1,9,15</t>
  </si>
  <si>
    <t>6,8,10,14,16</t>
  </si>
  <si>
    <t>Damian Wójcik</t>
  </si>
  <si>
    <t>4,6,8,14</t>
  </si>
  <si>
    <t>3,6,11,12</t>
  </si>
  <si>
    <t>EKOTON / UW</t>
  </si>
  <si>
    <t>Koło PTTK           "Pielgrzym"</t>
  </si>
  <si>
    <t>Magdalena Kurowska</t>
  </si>
  <si>
    <t>297 WDH</t>
  </si>
  <si>
    <t>1,2,8,11,16</t>
  </si>
  <si>
    <t>Łukasz Zgoda             Radosław Rosiak</t>
  </si>
  <si>
    <t>EKOTON Grudziądz</t>
  </si>
  <si>
    <t>9,11,15</t>
  </si>
  <si>
    <t>2,4,8,10,14,16</t>
  </si>
  <si>
    <t>2,4,8,11,14,15,16</t>
  </si>
  <si>
    <t>6,7,9,10,12,13,15</t>
  </si>
  <si>
    <t>Anna Dłużewska         Tomasz Sznajderski</t>
  </si>
  <si>
    <t>Anna Trykozko             Leszek Herman-Iżycki</t>
  </si>
  <si>
    <t>TRAPERZY / UW</t>
  </si>
  <si>
    <t>4,8,10,14</t>
  </si>
  <si>
    <t>2,4,14</t>
  </si>
  <si>
    <t>PM/WK   30</t>
  </si>
  <si>
    <t xml:space="preserve"> Mariusz Siwiec</t>
  </si>
  <si>
    <t>NKL</t>
  </si>
  <si>
    <t>BRAK KARTY</t>
  </si>
  <si>
    <t>Stanisław Łuć                 Janusz Cegliński</t>
  </si>
  <si>
    <t>Ewa Pytlak                      Jarosław Pytlak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</si>
</sst>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0.0"/>
  </numFmts>
  <fonts count="8">
    <font>
      <sz val="10"/>
      <name val="Arial CE"/>
      <family val="0"/>
    </font>
    <font>
      <sz val="16"/>
      <name val="Arial CE"/>
      <family val="2"/>
    </font>
    <font>
      <sz val="10"/>
      <color indexed="2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9"/>
      <name val="Arial CE"/>
      <family val="2"/>
    </font>
    <font>
      <sz val="10"/>
      <color indexed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6" fillId="5" borderId="6" xfId="0" applyFont="1" applyFill="1" applyBorder="1" applyAlignment="1">
      <alignment horizontal="center" shrinkToFit="1"/>
    </xf>
    <xf numFmtId="0" fontId="6" fillId="5" borderId="7" xfId="0" applyFont="1" applyFill="1" applyBorder="1" applyAlignment="1">
      <alignment horizontal="center" shrinkToFit="1"/>
    </xf>
    <xf numFmtId="0" fontId="6" fillId="6" borderId="8" xfId="0" applyFont="1" applyFill="1" applyBorder="1" applyAlignment="1">
      <alignment horizontal="center" shrinkToFit="1"/>
    </xf>
    <xf numFmtId="0" fontId="6" fillId="6" borderId="9" xfId="0" applyFont="1" applyFill="1" applyBorder="1" applyAlignment="1">
      <alignment horizontal="center" shrinkToFit="1"/>
    </xf>
    <xf numFmtId="0" fontId="6" fillId="5" borderId="10" xfId="0" applyFont="1" applyFill="1" applyBorder="1" applyAlignment="1">
      <alignment horizontal="center" shrinkToFit="1"/>
    </xf>
    <xf numFmtId="0" fontId="6" fillId="5" borderId="3" xfId="0" applyFont="1" applyFill="1" applyBorder="1" applyAlignment="1">
      <alignment horizontal="center" shrinkToFit="1"/>
    </xf>
    <xf numFmtId="1" fontId="7" fillId="6" borderId="4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shrinkToFit="1"/>
    </xf>
    <xf numFmtId="0" fontId="6" fillId="6" borderId="12" xfId="0" applyFont="1" applyFill="1" applyBorder="1" applyAlignment="1">
      <alignment horizontal="center" shrinkToFit="1"/>
    </xf>
    <xf numFmtId="0" fontId="6" fillId="5" borderId="13" xfId="0" applyFont="1" applyFill="1" applyBorder="1" applyAlignment="1">
      <alignment horizontal="center" shrinkToFit="1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0" fontId="0" fillId="8" borderId="18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0" fillId="6" borderId="20" xfId="0" applyFont="1" applyFill="1" applyBorder="1" applyAlignment="1">
      <alignment horizontal="center" vertical="center" wrapText="1" shrinkToFit="1"/>
    </xf>
    <xf numFmtId="0" fontId="0" fillId="6" borderId="21" xfId="0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 shrinkToFi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" fontId="3" fillId="7" borderId="25" xfId="0" applyNumberFormat="1" applyFont="1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6" borderId="30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3" fillId="8" borderId="26" xfId="0" applyFont="1" applyFill="1" applyBorder="1" applyAlignment="1">
      <alignment vertical="center"/>
    </xf>
    <xf numFmtId="0" fontId="3" fillId="8" borderId="18" xfId="0" applyFont="1" applyFill="1" applyBorder="1" applyAlignment="1">
      <alignment vertical="center"/>
    </xf>
    <xf numFmtId="0" fontId="0" fillId="6" borderId="33" xfId="0" applyFont="1" applyFill="1" applyBorder="1" applyAlignment="1">
      <alignment horizontal="center" vertical="center" wrapText="1" shrinkToFit="1"/>
    </xf>
    <xf numFmtId="0" fontId="0" fillId="6" borderId="34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85725</xdr:rowOff>
    </xdr:from>
    <xdr:to>
      <xdr:col>10</xdr:col>
      <xdr:colOff>266700</xdr:colOff>
      <xdr:row>0</xdr:row>
      <xdr:rowOff>409575</xdr:rowOff>
    </xdr:to>
    <xdr:sp>
      <xdr:nvSpPr>
        <xdr:cNvPr id="1" name="AutoShape 2"/>
        <xdr:cNvSpPr>
          <a:spLocks/>
        </xdr:cNvSpPr>
      </xdr:nvSpPr>
      <xdr:spPr>
        <a:xfrm>
          <a:off x="962025" y="85725"/>
          <a:ext cx="73533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Wyniki kategorii 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308"/>
  <sheetViews>
    <sheetView tabSelected="1" zoomScaleSheetLayoutView="100" workbookViewId="0" topLeftCell="A1">
      <pane xSplit="11" ySplit="2" topLeftCell="L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G20" sqref="G20:G21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3" width="15.625" style="0" customWidth="1"/>
    <col min="4" max="4" width="6.375" style="0" customWidth="1"/>
    <col min="5" max="5" width="6.25390625" style="0" customWidth="1"/>
    <col min="6" max="6" width="11.00390625" style="0" customWidth="1"/>
    <col min="7" max="7" width="12.75390625" style="0" customWidth="1"/>
    <col min="8" max="8" width="5.75390625" style="0" customWidth="1"/>
    <col min="9" max="9" width="14.625" style="0" customWidth="1"/>
    <col min="10" max="12" width="5.75390625" style="0" customWidth="1"/>
    <col min="13" max="13" width="7.25390625" style="11" customWidth="1"/>
  </cols>
  <sheetData>
    <row r="1" spans="1:13" ht="37.5" customHeight="1" thickBo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8">
        <v>1200</v>
      </c>
    </row>
    <row r="2" spans="1:15" ht="41.25" customHeight="1" thickBot="1">
      <c r="A2" s="8" t="s">
        <v>6</v>
      </c>
      <c r="B2" s="5" t="s">
        <v>2</v>
      </c>
      <c r="C2" s="9" t="s">
        <v>7</v>
      </c>
      <c r="D2" s="7" t="s">
        <v>1</v>
      </c>
      <c r="E2" s="7" t="s">
        <v>17</v>
      </c>
      <c r="F2" s="7" t="s">
        <v>3</v>
      </c>
      <c r="G2" s="7" t="s">
        <v>18</v>
      </c>
      <c r="H2" s="7" t="s">
        <v>5</v>
      </c>
      <c r="I2" s="7" t="s">
        <v>4</v>
      </c>
      <c r="J2" s="7" t="s">
        <v>56</v>
      </c>
      <c r="K2" s="6" t="s">
        <v>8</v>
      </c>
      <c r="L2" s="6" t="s">
        <v>9</v>
      </c>
      <c r="M2" s="10" t="s">
        <v>0</v>
      </c>
      <c r="O2" s="2"/>
    </row>
    <row r="3" spans="1:13" ht="12.75">
      <c r="A3" s="49">
        <v>1</v>
      </c>
      <c r="B3" s="53" t="s">
        <v>52</v>
      </c>
      <c r="C3" s="51"/>
      <c r="D3" s="12"/>
      <c r="E3" s="19"/>
      <c r="F3" s="19"/>
      <c r="G3" s="13" t="s">
        <v>21</v>
      </c>
      <c r="H3" s="13"/>
      <c r="I3" s="13">
        <v>2.12</v>
      </c>
      <c r="J3" s="13"/>
      <c r="K3" s="32">
        <v>18</v>
      </c>
      <c r="L3" s="22">
        <f>SUM(D4:J4,K3)</f>
        <v>83</v>
      </c>
      <c r="M3" s="24">
        <f>1000*(M$1+L$3-L3)/M$1</f>
        <v>1000</v>
      </c>
    </row>
    <row r="4" spans="1:13" ht="13.5" customHeight="1" thickBot="1">
      <c r="A4" s="50"/>
      <c r="B4" s="37"/>
      <c r="C4" s="52"/>
      <c r="D4" s="14"/>
      <c r="E4" s="20"/>
      <c r="F4" s="20"/>
      <c r="G4" s="15">
        <v>45</v>
      </c>
      <c r="H4" s="15"/>
      <c r="I4" s="15">
        <v>20</v>
      </c>
      <c r="J4" s="15"/>
      <c r="K4" s="39"/>
      <c r="L4" s="23"/>
      <c r="M4" s="25"/>
    </row>
    <row r="5" spans="1:13" ht="12.75">
      <c r="A5" s="49">
        <v>2</v>
      </c>
      <c r="B5" s="28" t="s">
        <v>19</v>
      </c>
      <c r="C5" s="30" t="s">
        <v>20</v>
      </c>
      <c r="D5" s="12"/>
      <c r="E5" s="19"/>
      <c r="F5" s="19">
        <v>1</v>
      </c>
      <c r="G5" s="13" t="s">
        <v>21</v>
      </c>
      <c r="H5" s="13"/>
      <c r="I5" s="13"/>
      <c r="J5" s="13"/>
      <c r="K5" s="32">
        <v>37</v>
      </c>
      <c r="L5" s="22">
        <f>SUM(D6:J6,K5)</f>
        <v>107</v>
      </c>
      <c r="M5" s="24">
        <f>1000*(M$1+L$3-L5)/M$1</f>
        <v>980</v>
      </c>
    </row>
    <row r="6" spans="1:13" ht="13.5" thickBot="1">
      <c r="A6" s="50"/>
      <c r="B6" s="37"/>
      <c r="C6" s="40"/>
      <c r="D6" s="14"/>
      <c r="E6" s="20"/>
      <c r="F6" s="20">
        <v>25</v>
      </c>
      <c r="G6" s="15">
        <v>45</v>
      </c>
      <c r="H6" s="15"/>
      <c r="I6" s="15"/>
      <c r="J6" s="15"/>
      <c r="K6" s="39"/>
      <c r="L6" s="23"/>
      <c r="M6" s="25"/>
    </row>
    <row r="7" spans="1:13" ht="12.75">
      <c r="A7" s="49">
        <v>3</v>
      </c>
      <c r="B7" s="28" t="s">
        <v>13</v>
      </c>
      <c r="C7" s="30" t="s">
        <v>22</v>
      </c>
      <c r="D7" s="12"/>
      <c r="E7" s="19"/>
      <c r="F7" s="19">
        <v>9</v>
      </c>
      <c r="G7" s="13" t="s">
        <v>21</v>
      </c>
      <c r="H7" s="13"/>
      <c r="I7" s="13">
        <v>2.12</v>
      </c>
      <c r="J7" s="13"/>
      <c r="K7" s="32">
        <v>21</v>
      </c>
      <c r="L7" s="22">
        <f>SUM(D8:J8,K7)</f>
        <v>111</v>
      </c>
      <c r="M7" s="24">
        <f>1000*(M$1+L$3-L7)/M$1</f>
        <v>976.6666666666666</v>
      </c>
    </row>
    <row r="8" spans="1:13" ht="13.5" thickBot="1">
      <c r="A8" s="50"/>
      <c r="B8" s="37"/>
      <c r="C8" s="40"/>
      <c r="D8" s="14"/>
      <c r="E8" s="20"/>
      <c r="F8" s="20">
        <v>25</v>
      </c>
      <c r="G8" s="15">
        <v>45</v>
      </c>
      <c r="H8" s="15"/>
      <c r="I8" s="15">
        <v>20</v>
      </c>
      <c r="J8" s="15"/>
      <c r="K8" s="39"/>
      <c r="L8" s="23"/>
      <c r="M8" s="25"/>
    </row>
    <row r="9" spans="1:13" ht="12.75">
      <c r="A9" s="36">
        <v>4</v>
      </c>
      <c r="B9" s="28" t="s">
        <v>14</v>
      </c>
      <c r="C9" s="30" t="s">
        <v>23</v>
      </c>
      <c r="D9" s="12"/>
      <c r="E9" s="19"/>
      <c r="F9" s="19">
        <v>15</v>
      </c>
      <c r="G9" s="13" t="s">
        <v>24</v>
      </c>
      <c r="H9" s="13"/>
      <c r="I9" s="13">
        <v>2.12</v>
      </c>
      <c r="J9" s="13"/>
      <c r="K9" s="32">
        <v>27</v>
      </c>
      <c r="L9" s="22">
        <f>SUM(D10:J10,K9)</f>
        <v>132</v>
      </c>
      <c r="M9" s="24">
        <f>1000*(M$1+L$3-L9)/M$1</f>
        <v>959.1666666666666</v>
      </c>
    </row>
    <row r="10" spans="1:16" ht="13.5" thickBot="1">
      <c r="A10" s="26"/>
      <c r="B10" s="37"/>
      <c r="C10" s="40"/>
      <c r="D10" s="14"/>
      <c r="E10" s="20"/>
      <c r="F10" s="20">
        <v>25</v>
      </c>
      <c r="G10" s="15">
        <v>60</v>
      </c>
      <c r="H10" s="15"/>
      <c r="I10" s="15">
        <v>20</v>
      </c>
      <c r="J10" s="15"/>
      <c r="K10" s="39"/>
      <c r="L10" s="23"/>
      <c r="M10" s="25"/>
      <c r="P10" s="4"/>
    </row>
    <row r="11" spans="1:13" ht="12.75">
      <c r="A11" s="36">
        <v>5</v>
      </c>
      <c r="B11" s="28" t="s">
        <v>29</v>
      </c>
      <c r="C11" s="30"/>
      <c r="D11" s="12"/>
      <c r="E11" s="19"/>
      <c r="F11" s="19">
        <v>9.15</v>
      </c>
      <c r="G11" s="13" t="s">
        <v>30</v>
      </c>
      <c r="H11" s="13"/>
      <c r="I11" s="13">
        <v>3.12</v>
      </c>
      <c r="J11" s="13"/>
      <c r="K11" s="32">
        <v>24</v>
      </c>
      <c r="L11" s="22">
        <f>SUM(D12:J12,K11)</f>
        <v>139</v>
      </c>
      <c r="M11" s="24">
        <f>1000*(M$1+L$3-L11)/M$1</f>
        <v>953.3333333333334</v>
      </c>
    </row>
    <row r="12" spans="1:13" ht="13.5" thickBot="1">
      <c r="A12" s="26"/>
      <c r="B12" s="37"/>
      <c r="C12" s="38"/>
      <c r="D12" s="14"/>
      <c r="E12" s="20"/>
      <c r="F12" s="20">
        <v>50</v>
      </c>
      <c r="G12" s="15">
        <v>45</v>
      </c>
      <c r="H12" s="15"/>
      <c r="I12" s="15">
        <v>20</v>
      </c>
      <c r="J12" s="15"/>
      <c r="K12" s="39"/>
      <c r="L12" s="23"/>
      <c r="M12" s="25"/>
    </row>
    <row r="13" spans="1:13" ht="12.75">
      <c r="A13" s="36">
        <v>6</v>
      </c>
      <c r="B13" s="28" t="s">
        <v>11</v>
      </c>
      <c r="C13" s="30"/>
      <c r="D13" s="12"/>
      <c r="E13" s="19"/>
      <c r="F13" s="19">
        <v>1.15</v>
      </c>
      <c r="G13" s="13" t="s">
        <v>24</v>
      </c>
      <c r="H13" s="13">
        <v>13</v>
      </c>
      <c r="I13" s="13">
        <v>3.16</v>
      </c>
      <c r="J13" s="13"/>
      <c r="K13" s="32">
        <v>0</v>
      </c>
      <c r="L13" s="22">
        <f>SUM(D14:J14,K13)</f>
        <v>140</v>
      </c>
      <c r="M13" s="24">
        <f>1000*(M$1+L$3-L13)/M$1</f>
        <v>952.5</v>
      </c>
    </row>
    <row r="14" spans="1:13" ht="13.5" thickBot="1">
      <c r="A14" s="26"/>
      <c r="B14" s="37"/>
      <c r="C14" s="40"/>
      <c r="D14" s="14"/>
      <c r="E14" s="20"/>
      <c r="F14" s="20">
        <v>50</v>
      </c>
      <c r="G14" s="15">
        <v>60</v>
      </c>
      <c r="H14" s="15">
        <v>10</v>
      </c>
      <c r="I14" s="15">
        <v>20</v>
      </c>
      <c r="J14" s="15"/>
      <c r="K14" s="39"/>
      <c r="L14" s="23"/>
      <c r="M14" s="25"/>
    </row>
    <row r="15" spans="1:13" ht="12.75">
      <c r="A15" s="36">
        <v>7</v>
      </c>
      <c r="B15" s="28" t="s">
        <v>25</v>
      </c>
      <c r="C15" s="30"/>
      <c r="D15" s="12"/>
      <c r="E15" s="19"/>
      <c r="F15" s="19">
        <v>11</v>
      </c>
      <c r="G15" s="13" t="s">
        <v>26</v>
      </c>
      <c r="H15" s="13"/>
      <c r="I15" s="13" t="s">
        <v>27</v>
      </c>
      <c r="J15" s="13"/>
      <c r="K15" s="32">
        <v>20</v>
      </c>
      <c r="L15" s="22">
        <f>SUM(D16:J16,K15)</f>
        <v>150</v>
      </c>
      <c r="M15" s="24">
        <f>1000*(M$1+L$3-L15)/M$1</f>
        <v>944.1666666666666</v>
      </c>
    </row>
    <row r="16" spans="1:13" ht="13.5" thickBot="1">
      <c r="A16" s="26"/>
      <c r="B16" s="37"/>
      <c r="C16" s="40"/>
      <c r="D16" s="14"/>
      <c r="E16" s="20"/>
      <c r="F16" s="20">
        <v>25</v>
      </c>
      <c r="G16" s="15">
        <v>75</v>
      </c>
      <c r="H16" s="15"/>
      <c r="I16" s="15">
        <v>30</v>
      </c>
      <c r="J16" s="15"/>
      <c r="K16" s="39"/>
      <c r="L16" s="23"/>
      <c r="M16" s="25"/>
    </row>
    <row r="17" spans="1:13" ht="12.75">
      <c r="A17" s="36">
        <v>8</v>
      </c>
      <c r="B17" s="28" t="s">
        <v>10</v>
      </c>
      <c r="C17" s="30"/>
      <c r="D17" s="12"/>
      <c r="E17" s="19"/>
      <c r="F17" s="19">
        <v>15</v>
      </c>
      <c r="G17" s="13" t="s">
        <v>26</v>
      </c>
      <c r="H17" s="13" t="s">
        <v>28</v>
      </c>
      <c r="I17" s="13"/>
      <c r="J17" s="13"/>
      <c r="K17" s="32">
        <v>24</v>
      </c>
      <c r="L17" s="22">
        <f>SUM(D18:J18,K17)</f>
        <v>154</v>
      </c>
      <c r="M17" s="24">
        <f>1000*(M$1+L$3-L17)/M$1</f>
        <v>940.8333333333334</v>
      </c>
    </row>
    <row r="18" spans="1:14" ht="13.5" thickBot="1">
      <c r="A18" s="26"/>
      <c r="B18" s="37"/>
      <c r="C18" s="40"/>
      <c r="D18" s="14"/>
      <c r="E18" s="20"/>
      <c r="F18" s="20">
        <v>25</v>
      </c>
      <c r="G18" s="15">
        <v>75</v>
      </c>
      <c r="H18" s="15">
        <v>30</v>
      </c>
      <c r="I18" s="15"/>
      <c r="J18" s="15"/>
      <c r="K18" s="39"/>
      <c r="L18" s="23"/>
      <c r="M18" s="25"/>
      <c r="N18" s="3"/>
    </row>
    <row r="19" spans="1:13" ht="12.75">
      <c r="A19" s="36">
        <v>9</v>
      </c>
      <c r="B19" s="28" t="s">
        <v>32</v>
      </c>
      <c r="C19" s="30" t="s">
        <v>33</v>
      </c>
      <c r="D19" s="12"/>
      <c r="E19" s="19"/>
      <c r="F19" s="19">
        <v>1.15</v>
      </c>
      <c r="G19" s="13" t="s">
        <v>34</v>
      </c>
      <c r="H19" s="13"/>
      <c r="I19" s="13">
        <v>3.15</v>
      </c>
      <c r="J19" s="13"/>
      <c r="K19" s="32">
        <v>43</v>
      </c>
      <c r="L19" s="22">
        <f>SUM(D20:J20,K19)</f>
        <v>158</v>
      </c>
      <c r="M19" s="24">
        <f>1000*(M$1+L$3-L19)/M$1</f>
        <v>937.5</v>
      </c>
    </row>
    <row r="20" spans="1:13" ht="13.5" thickBot="1">
      <c r="A20" s="26"/>
      <c r="B20" s="37"/>
      <c r="C20" s="38"/>
      <c r="D20" s="14"/>
      <c r="E20" s="20"/>
      <c r="F20" s="20">
        <v>50</v>
      </c>
      <c r="G20" s="15">
        <v>45</v>
      </c>
      <c r="H20" s="15"/>
      <c r="I20" s="15">
        <v>20</v>
      </c>
      <c r="J20" s="15"/>
      <c r="K20" s="39"/>
      <c r="L20" s="23"/>
      <c r="M20" s="25"/>
    </row>
    <row r="21" spans="1:13" ht="12.75">
      <c r="A21" s="36">
        <v>10</v>
      </c>
      <c r="B21" s="28" t="s">
        <v>15</v>
      </c>
      <c r="C21" s="30"/>
      <c r="D21" s="12"/>
      <c r="E21" s="19"/>
      <c r="F21" s="19" t="s">
        <v>35</v>
      </c>
      <c r="G21" s="13" t="s">
        <v>36</v>
      </c>
      <c r="H21" s="13"/>
      <c r="I21" s="13"/>
      <c r="J21" s="13"/>
      <c r="K21" s="32">
        <v>10</v>
      </c>
      <c r="L21" s="22">
        <f>SUM(D22:J22,K21)</f>
        <v>160</v>
      </c>
      <c r="M21" s="24">
        <f>1000*(M$1+L$3-L21)/M$1</f>
        <v>935.8333333333334</v>
      </c>
    </row>
    <row r="22" spans="1:13" ht="13.5" thickBot="1">
      <c r="A22" s="26"/>
      <c r="B22" s="37"/>
      <c r="C22" s="40"/>
      <c r="D22" s="14"/>
      <c r="E22" s="20"/>
      <c r="F22" s="20">
        <v>75</v>
      </c>
      <c r="G22" s="15">
        <v>75</v>
      </c>
      <c r="H22" s="15"/>
      <c r="I22" s="15"/>
      <c r="J22" s="15"/>
      <c r="K22" s="39"/>
      <c r="L22" s="23"/>
      <c r="M22" s="25"/>
    </row>
    <row r="23" spans="1:13" ht="12.75">
      <c r="A23" s="36">
        <v>11</v>
      </c>
      <c r="B23" s="28" t="s">
        <v>12</v>
      </c>
      <c r="C23" s="30"/>
      <c r="D23" s="12"/>
      <c r="E23" s="19"/>
      <c r="F23" s="19">
        <v>1.11</v>
      </c>
      <c r="G23" s="13" t="s">
        <v>26</v>
      </c>
      <c r="H23" s="13">
        <v>11</v>
      </c>
      <c r="I23" s="13" t="s">
        <v>31</v>
      </c>
      <c r="J23" s="13"/>
      <c r="K23" s="32">
        <v>29</v>
      </c>
      <c r="L23" s="22">
        <f>SUM(D24:J24,K23)</f>
        <v>164</v>
      </c>
      <c r="M23" s="24">
        <f>1000*(M$1+L$3-L23)/M$1</f>
        <v>932.5</v>
      </c>
    </row>
    <row r="24" spans="1:13" ht="13.5" thickBot="1">
      <c r="A24" s="26"/>
      <c r="B24" s="37"/>
      <c r="C24" s="40"/>
      <c r="D24" s="14"/>
      <c r="E24" s="20"/>
      <c r="F24" s="20">
        <v>50</v>
      </c>
      <c r="G24" s="15">
        <v>75</v>
      </c>
      <c r="H24" s="15">
        <v>10</v>
      </c>
      <c r="I24" s="15" t="s">
        <v>31</v>
      </c>
      <c r="J24" s="15"/>
      <c r="K24" s="39"/>
      <c r="L24" s="23"/>
      <c r="M24" s="25"/>
    </row>
    <row r="25" spans="1:13" ht="12.75">
      <c r="A25" s="36">
        <v>11</v>
      </c>
      <c r="B25" s="28" t="s">
        <v>37</v>
      </c>
      <c r="C25" s="30" t="s">
        <v>40</v>
      </c>
      <c r="D25" s="12"/>
      <c r="E25" s="19"/>
      <c r="F25" s="19">
        <v>15</v>
      </c>
      <c r="G25" s="13" t="s">
        <v>38</v>
      </c>
      <c r="H25" s="13"/>
      <c r="I25" s="13" t="s">
        <v>39</v>
      </c>
      <c r="J25" s="13"/>
      <c r="K25" s="32">
        <v>39</v>
      </c>
      <c r="L25" s="22">
        <f>SUM(D26:J26,K25)</f>
        <v>164</v>
      </c>
      <c r="M25" s="24">
        <f>1000*(M$1+L$3-L25)/M$1</f>
        <v>932.5</v>
      </c>
    </row>
    <row r="26" spans="1:13" ht="13.5" thickBot="1">
      <c r="A26" s="26"/>
      <c r="B26" s="37"/>
      <c r="C26" s="40"/>
      <c r="D26" s="14"/>
      <c r="E26" s="20"/>
      <c r="F26" s="20">
        <v>25</v>
      </c>
      <c r="G26" s="15">
        <v>60</v>
      </c>
      <c r="H26" s="15"/>
      <c r="I26" s="15">
        <v>40</v>
      </c>
      <c r="J26" s="15"/>
      <c r="K26" s="39"/>
      <c r="L26" s="23"/>
      <c r="M26" s="25"/>
    </row>
    <row r="27" spans="1:13" ht="12.75">
      <c r="A27" s="36">
        <v>13</v>
      </c>
      <c r="B27" s="28" t="s">
        <v>60</v>
      </c>
      <c r="C27" s="30" t="s">
        <v>41</v>
      </c>
      <c r="D27" s="12"/>
      <c r="E27" s="19"/>
      <c r="F27" s="19" t="s">
        <v>35</v>
      </c>
      <c r="G27" s="13" t="s">
        <v>21</v>
      </c>
      <c r="H27" s="13"/>
      <c r="I27" s="13">
        <v>2.14</v>
      </c>
      <c r="J27" s="13"/>
      <c r="K27" s="32">
        <v>34</v>
      </c>
      <c r="L27" s="22">
        <f>SUM(D28:J28,K27)</f>
        <v>174</v>
      </c>
      <c r="M27" s="24">
        <f>1000*(M$1+L$3-L27)/M$1</f>
        <v>924.1666666666666</v>
      </c>
    </row>
    <row r="28" spans="1:13" ht="13.5" thickBot="1">
      <c r="A28" s="26"/>
      <c r="B28" s="37"/>
      <c r="C28" s="40"/>
      <c r="D28" s="14"/>
      <c r="E28" s="20"/>
      <c r="F28" s="20">
        <v>75</v>
      </c>
      <c r="G28" s="15">
        <v>45</v>
      </c>
      <c r="H28" s="15"/>
      <c r="I28" s="15">
        <v>20</v>
      </c>
      <c r="J28" s="15"/>
      <c r="K28" s="39"/>
      <c r="L28" s="23"/>
      <c r="M28" s="25"/>
    </row>
    <row r="29" spans="1:13" ht="12.75">
      <c r="A29" s="36">
        <v>14</v>
      </c>
      <c r="B29" s="28" t="s">
        <v>42</v>
      </c>
      <c r="C29" s="30" t="s">
        <v>43</v>
      </c>
      <c r="D29" s="12"/>
      <c r="E29" s="19">
        <v>12.14</v>
      </c>
      <c r="F29" s="19">
        <v>1.11</v>
      </c>
      <c r="G29" s="13">
        <v>8</v>
      </c>
      <c r="H29" s="13"/>
      <c r="I29" s="13" t="s">
        <v>44</v>
      </c>
      <c r="J29" s="13"/>
      <c r="K29" s="32">
        <v>31</v>
      </c>
      <c r="L29" s="22">
        <f>SUM(D30:J30,K29)</f>
        <v>266</v>
      </c>
      <c r="M29" s="24">
        <f>1000*(M$1+L$3-L29)/M$1</f>
        <v>847.5</v>
      </c>
    </row>
    <row r="30" spans="1:13" ht="13.5" thickBot="1">
      <c r="A30" s="26"/>
      <c r="B30" s="37"/>
      <c r="C30" s="40"/>
      <c r="D30" s="14"/>
      <c r="E30" s="20">
        <v>120</v>
      </c>
      <c r="F30" s="20">
        <v>50</v>
      </c>
      <c r="G30" s="15">
        <v>15</v>
      </c>
      <c r="H30" s="15"/>
      <c r="I30" s="15">
        <v>50</v>
      </c>
      <c r="J30" s="15"/>
      <c r="K30" s="39"/>
      <c r="L30" s="23"/>
      <c r="M30" s="25"/>
    </row>
    <row r="31" spans="1:13" ht="12.75">
      <c r="A31" s="36">
        <v>14</v>
      </c>
      <c r="B31" s="28" t="s">
        <v>45</v>
      </c>
      <c r="C31" s="30" t="s">
        <v>46</v>
      </c>
      <c r="D31" s="12"/>
      <c r="E31" s="19"/>
      <c r="F31" s="19" t="s">
        <v>47</v>
      </c>
      <c r="G31" s="13" t="s">
        <v>48</v>
      </c>
      <c r="H31" s="13"/>
      <c r="I31" s="13" t="s">
        <v>49</v>
      </c>
      <c r="J31" s="13"/>
      <c r="K31" s="32">
        <v>31</v>
      </c>
      <c r="L31" s="22">
        <f>SUM(D32:J32,K31)</f>
        <v>266</v>
      </c>
      <c r="M31" s="24">
        <f>1000*(M$1+L$3-L31)/M$1</f>
        <v>847.5</v>
      </c>
    </row>
    <row r="32" spans="1:13" ht="13.5" thickBot="1">
      <c r="A32" s="26"/>
      <c r="B32" s="37"/>
      <c r="C32" s="40"/>
      <c r="D32" s="14"/>
      <c r="E32" s="20"/>
      <c r="F32" s="20">
        <v>75</v>
      </c>
      <c r="G32" s="15">
        <v>90</v>
      </c>
      <c r="H32" s="15"/>
      <c r="I32" s="15">
        <v>70</v>
      </c>
      <c r="J32" s="15"/>
      <c r="K32" s="39"/>
      <c r="L32" s="23"/>
      <c r="M32" s="25"/>
    </row>
    <row r="33" spans="1:13" ht="12.75">
      <c r="A33" s="36">
        <v>16</v>
      </c>
      <c r="B33" s="28" t="s">
        <v>61</v>
      </c>
      <c r="C33" s="30"/>
      <c r="D33" s="12" t="s">
        <v>31</v>
      </c>
      <c r="E33" s="19">
        <v>16</v>
      </c>
      <c r="F33" s="19">
        <v>9.15</v>
      </c>
      <c r="G33" s="13">
        <v>6.8</v>
      </c>
      <c r="H33" s="13"/>
      <c r="I33" s="13" t="s">
        <v>50</v>
      </c>
      <c r="J33" s="13"/>
      <c r="K33" s="32">
        <v>36</v>
      </c>
      <c r="L33" s="22">
        <f>SUM(D34:J34,K33)</f>
        <v>276</v>
      </c>
      <c r="M33" s="24">
        <f>1000*(M$1+L$3-L33)/M$1</f>
        <v>839.1666666666666</v>
      </c>
    </row>
    <row r="34" spans="1:13" ht="13.5" thickBot="1">
      <c r="A34" s="26"/>
      <c r="B34" s="37"/>
      <c r="C34" s="40"/>
      <c r="D34" s="14" t="s">
        <v>31</v>
      </c>
      <c r="E34" s="20">
        <v>60</v>
      </c>
      <c r="F34" s="20">
        <v>50</v>
      </c>
      <c r="G34" s="15">
        <v>30</v>
      </c>
      <c r="H34" s="15"/>
      <c r="I34" s="15">
        <v>70</v>
      </c>
      <c r="J34" s="15">
        <v>30</v>
      </c>
      <c r="K34" s="39"/>
      <c r="L34" s="23"/>
      <c r="M34" s="25"/>
    </row>
    <row r="35" spans="1:13" ht="12.75">
      <c r="A35" s="26">
        <v>17</v>
      </c>
      <c r="B35" s="28" t="s">
        <v>51</v>
      </c>
      <c r="C35" s="30" t="s">
        <v>53</v>
      </c>
      <c r="D35" s="16"/>
      <c r="E35" s="21">
        <v>12.16</v>
      </c>
      <c r="F35" s="21">
        <v>9</v>
      </c>
      <c r="G35" s="17" t="s">
        <v>54</v>
      </c>
      <c r="H35" s="17">
        <v>13</v>
      </c>
      <c r="I35" s="17" t="s">
        <v>55</v>
      </c>
      <c r="J35" s="17"/>
      <c r="K35" s="32">
        <v>49</v>
      </c>
      <c r="L35" s="22">
        <f>SUM(D36:J36,K35)</f>
        <v>324</v>
      </c>
      <c r="M35" s="24">
        <f>1000*(M$1+L$3-L35)/M$1</f>
        <v>799.1666666666666</v>
      </c>
    </row>
    <row r="36" spans="1:13" ht="13.5" thickBot="1">
      <c r="A36" s="27"/>
      <c r="B36" s="29"/>
      <c r="C36" s="31"/>
      <c r="D36" s="14"/>
      <c r="E36" s="20">
        <v>120</v>
      </c>
      <c r="F36" s="20">
        <v>25</v>
      </c>
      <c r="G36" s="15">
        <v>60</v>
      </c>
      <c r="H36" s="15">
        <v>10</v>
      </c>
      <c r="I36" s="15">
        <v>30</v>
      </c>
      <c r="J36" s="15">
        <v>30</v>
      </c>
      <c r="K36" s="33"/>
      <c r="L36" s="34"/>
      <c r="M36" s="35"/>
    </row>
    <row r="37" spans="1:13" ht="12.75">
      <c r="A37" s="26">
        <v>18</v>
      </c>
      <c r="B37" s="28" t="s">
        <v>57</v>
      </c>
      <c r="C37" s="30" t="s">
        <v>16</v>
      </c>
      <c r="D37" s="41" t="s">
        <v>59</v>
      </c>
      <c r="E37" s="42"/>
      <c r="F37" s="42"/>
      <c r="G37" s="42"/>
      <c r="H37" s="42"/>
      <c r="I37" s="42"/>
      <c r="J37" s="43"/>
      <c r="K37" s="32" t="s">
        <v>31</v>
      </c>
      <c r="L37" s="22" t="s">
        <v>58</v>
      </c>
      <c r="M37" s="24">
        <v>0</v>
      </c>
    </row>
    <row r="38" spans="1:13" ht="13.5" thickBot="1">
      <c r="A38" s="27"/>
      <c r="B38" s="29"/>
      <c r="C38" s="31"/>
      <c r="D38" s="44"/>
      <c r="E38" s="45"/>
      <c r="F38" s="45"/>
      <c r="G38" s="45"/>
      <c r="H38" s="45"/>
      <c r="I38" s="45"/>
      <c r="J38" s="46"/>
      <c r="K38" s="33"/>
      <c r="L38" s="34"/>
      <c r="M38" s="35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</sheetData>
  <mergeCells count="110">
    <mergeCell ref="C9:C10"/>
    <mergeCell ref="A1:L1"/>
    <mergeCell ref="A7:A8"/>
    <mergeCell ref="B5:B6"/>
    <mergeCell ref="C3:C4"/>
    <mergeCell ref="A3:A4"/>
    <mergeCell ref="B3:B4"/>
    <mergeCell ref="K7:K8"/>
    <mergeCell ref="L7:L8"/>
    <mergeCell ref="A5:A6"/>
    <mergeCell ref="C5:C6"/>
    <mergeCell ref="M3:M4"/>
    <mergeCell ref="L3:L4"/>
    <mergeCell ref="K3:K4"/>
    <mergeCell ref="L9:L10"/>
    <mergeCell ref="K5:K6"/>
    <mergeCell ref="L5:L6"/>
    <mergeCell ref="M5:M6"/>
    <mergeCell ref="M7:M8"/>
    <mergeCell ref="M9:M10"/>
    <mergeCell ref="K9:K10"/>
    <mergeCell ref="A15:A16"/>
    <mergeCell ref="C15:C16"/>
    <mergeCell ref="C7:C8"/>
    <mergeCell ref="A13:A14"/>
    <mergeCell ref="C13:C14"/>
    <mergeCell ref="B7:B8"/>
    <mergeCell ref="B13:B14"/>
    <mergeCell ref="A9:A10"/>
    <mergeCell ref="B15:B16"/>
    <mergeCell ref="B9:B10"/>
    <mergeCell ref="K15:K16"/>
    <mergeCell ref="L15:L16"/>
    <mergeCell ref="M15:M16"/>
    <mergeCell ref="K13:K14"/>
    <mergeCell ref="L13:L14"/>
    <mergeCell ref="M13:M14"/>
    <mergeCell ref="A19:A20"/>
    <mergeCell ref="C19:C20"/>
    <mergeCell ref="A17:A18"/>
    <mergeCell ref="C17:C18"/>
    <mergeCell ref="B17:B18"/>
    <mergeCell ref="B19:B20"/>
    <mergeCell ref="L19:L20"/>
    <mergeCell ref="M19:M20"/>
    <mergeCell ref="K17:K18"/>
    <mergeCell ref="L17:L18"/>
    <mergeCell ref="M17:M18"/>
    <mergeCell ref="A23:A24"/>
    <mergeCell ref="C23:C24"/>
    <mergeCell ref="A21:A22"/>
    <mergeCell ref="C21:C22"/>
    <mergeCell ref="B21:B22"/>
    <mergeCell ref="B23:B24"/>
    <mergeCell ref="L23:L24"/>
    <mergeCell ref="M23:M24"/>
    <mergeCell ref="K21:K22"/>
    <mergeCell ref="L21:L22"/>
    <mergeCell ref="M21:M22"/>
    <mergeCell ref="A27:A28"/>
    <mergeCell ref="C27:C28"/>
    <mergeCell ref="A25:A26"/>
    <mergeCell ref="C25:C26"/>
    <mergeCell ref="B27:B28"/>
    <mergeCell ref="B25:B26"/>
    <mergeCell ref="L27:L28"/>
    <mergeCell ref="M27:M28"/>
    <mergeCell ref="K25:K26"/>
    <mergeCell ref="L25:L26"/>
    <mergeCell ref="M25:M26"/>
    <mergeCell ref="A37:A38"/>
    <mergeCell ref="C37:C38"/>
    <mergeCell ref="B37:B38"/>
    <mergeCell ref="D37:J38"/>
    <mergeCell ref="L29:L30"/>
    <mergeCell ref="M29:M30"/>
    <mergeCell ref="C29:C30"/>
    <mergeCell ref="K37:K38"/>
    <mergeCell ref="L37:L38"/>
    <mergeCell ref="M37:M38"/>
    <mergeCell ref="L33:L34"/>
    <mergeCell ref="M33:M34"/>
    <mergeCell ref="K31:K32"/>
    <mergeCell ref="L31:L32"/>
    <mergeCell ref="M31:M32"/>
    <mergeCell ref="A29:A30"/>
    <mergeCell ref="A33:A34"/>
    <mergeCell ref="A31:A32"/>
    <mergeCell ref="B31:B32"/>
    <mergeCell ref="B29:B30"/>
    <mergeCell ref="C11:C12"/>
    <mergeCell ref="K11:K12"/>
    <mergeCell ref="B33:B34"/>
    <mergeCell ref="C33:C34"/>
    <mergeCell ref="C31:C32"/>
    <mergeCell ref="K33:K34"/>
    <mergeCell ref="K29:K30"/>
    <mergeCell ref="K27:K28"/>
    <mergeCell ref="K23:K24"/>
    <mergeCell ref="K19:K20"/>
    <mergeCell ref="L11:L12"/>
    <mergeCell ref="M11:M12"/>
    <mergeCell ref="A35:A36"/>
    <mergeCell ref="B35:B36"/>
    <mergeCell ref="C35:C36"/>
    <mergeCell ref="K35:K36"/>
    <mergeCell ref="L35:L36"/>
    <mergeCell ref="M35:M36"/>
    <mergeCell ref="A11:A12"/>
    <mergeCell ref="B11:B12"/>
  </mergeCells>
  <printOptions/>
  <pageMargins left="0.74" right="0.46" top="0.45" bottom="0.5" header="0.43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Drozda</dc:creator>
  <cp:keywords/>
  <dc:description/>
  <cp:lastModifiedBy>waldar</cp:lastModifiedBy>
  <cp:lastPrinted>2004-04-07T22:48:15Z</cp:lastPrinted>
  <dcterms:created xsi:type="dcterms:W3CDTF">1999-05-23T18:19:15Z</dcterms:created>
  <dcterms:modified xsi:type="dcterms:W3CDTF">2006-04-13T23:08:29Z</dcterms:modified>
  <cp:category/>
  <cp:version/>
  <cp:contentType/>
  <cp:contentStatus/>
</cp:coreProperties>
</file>